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330"/>
  <workbookPr filterPrivacy="1"/>
  <xr:revisionPtr revIDLastSave="2" documentId="8_{7753DF00-5404-41B3-8580-01958A23D975}" xr6:coauthVersionLast="47" xr6:coauthVersionMax="47" xr10:uidLastSave="{7BCF2E68-7EE3-4373-950D-88D61FE533E5}"/>
  <bookViews>
    <workbookView xWindow="-120" yWindow="-120" windowWidth="29040" windowHeight="15840" tabRatio="791" activeTab="1" xr2:uid="{00000000-000D-0000-FFFF-FFFF00000000}"/>
  </bookViews>
  <sheets>
    <sheet name="Title" sheetId="36" r:id="rId1"/>
    <sheet name="Summary" sheetId="46" r:id="rId2"/>
  </sheets>
  <definedNames>
    <definedName name="_Key1" localSheetId="1" hidden="1">#REF!</definedName>
    <definedName name="_Key1" hidden="1">#REF!</definedName>
    <definedName name="_Key2" localSheetId="1" hidden="1">#REF!</definedName>
    <definedName name="_Key2" hidden="1">#REF!</definedName>
    <definedName name="_Order1" hidden="1">255</definedName>
    <definedName name="_Order2" hidden="1">255</definedName>
    <definedName name="_Sort" localSheetId="1" hidden="1">#REF!</definedName>
    <definedName name="_Sort" hidden="1">#REF!</definedName>
    <definedName name="_xlnm.Print_Area" localSheetId="1">Summary!$A$1:$J$39</definedName>
    <definedName name="wrn.One." localSheetId="1" hidden="1">{#N/A,#N/A,FALSE,"Consolidated 2002";#N/A,#N/A,FALSE,"Consolidated 2003";#N/A,#N/A,FALSE,"Consolidated 2004";#N/A,#N/A,FALSE,"2002 Assumptions";#N/A,#N/A,FALSE,"2003 Assumptions";#N/A,#N/A,FALSE,"2004 Assumptions"}</definedName>
    <definedName name="wrn.One." localSheetId="0" hidden="1">{#N/A,#N/A,FALSE,"Consolidated 2002";#N/A,#N/A,FALSE,"Consolidated 2003";#N/A,#N/A,FALSE,"Consolidated 2004";#N/A,#N/A,FALSE,"2002 Assumptions";#N/A,#N/A,FALSE,"2003 Assumptions";#N/A,#N/A,FALSE,"2004 Assumptions"}</definedName>
    <definedName name="wrn.One." hidden="1">{#N/A,#N/A,FALSE,"Consolidated 2002";#N/A,#N/A,FALSE,"Consolidated 2003";#N/A,#N/A,FALSE,"Consolidated 2004";#N/A,#N/A,FALSE,"2002 Assumptions";#N/A,#N/A,FALSE,"2003 Assumptions";#N/A,#N/A,FALSE,"2004 Assumptions"}</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 i="46" l="1"/>
  <c r="J15" i="46" l="1"/>
  <c r="I15" i="46"/>
  <c r="J14" i="46"/>
  <c r="J16" i="46" s="1"/>
  <c r="J22" i="46" s="1"/>
  <c r="J37" i="46" s="1"/>
  <c r="I14" i="46"/>
  <c r="I16" i="46" s="1"/>
  <c r="I22" i="46" s="1"/>
  <c r="I37" i="46" s="1"/>
  <c r="E14" i="46"/>
  <c r="E16" i="46" s="1"/>
  <c r="F14" i="46"/>
  <c r="F16" i="46" s="1"/>
  <c r="G14" i="46"/>
  <c r="G16" i="46" s="1"/>
  <c r="D14" i="46"/>
  <c r="D16" i="46" s="1"/>
  <c r="E15" i="46"/>
  <c r="F15" i="46"/>
  <c r="G15" i="46"/>
  <c r="D15" i="46"/>
  <c r="D22" i="46" l="1"/>
  <c r="D37" i="46" s="1"/>
  <c r="F22" i="46"/>
  <c r="F37" i="46" s="1"/>
  <c r="G22" i="46"/>
  <c r="G37" i="46" s="1"/>
  <c r="E22" i="46"/>
  <c r="E37" i="46" s="1"/>
  <c r="G39" i="46" l="1"/>
</calcChain>
</file>

<file path=xl/sharedStrings.xml><?xml version="1.0" encoding="utf-8"?>
<sst xmlns="http://schemas.openxmlformats.org/spreadsheetml/2006/main" count="54" uniqueCount="41">
  <si>
    <t>Document Center Services</t>
  </si>
  <si>
    <t>Attachment D - Cost Proposal</t>
  </si>
  <si>
    <t>RFP 22- 71264</t>
  </si>
  <si>
    <t>State of Indiana</t>
  </si>
  <si>
    <t>State of Indiana, RFP 22-71264</t>
  </si>
  <si>
    <t>Respondent Name:</t>
  </si>
  <si>
    <t>Summary</t>
  </si>
  <si>
    <t>Table 1: Transition Phase Cost</t>
  </si>
  <si>
    <t>Month 1</t>
  </si>
  <si>
    <t>Month 2</t>
  </si>
  <si>
    <t>Total</t>
  </si>
  <si>
    <t>Transition Phase cost</t>
  </si>
  <si>
    <t>Table 2: Volume Assumptions</t>
  </si>
  <si>
    <t>Year 1</t>
  </si>
  <si>
    <t>Year 2</t>
  </si>
  <si>
    <t>Year 3</t>
  </si>
  <si>
    <t>Year 4</t>
  </si>
  <si>
    <t xml:space="preserve">Year 5 (optional) </t>
  </si>
  <si>
    <t>Year 6 (optional)</t>
  </si>
  <si>
    <t>Estimated Monthly Volume</t>
  </si>
  <si>
    <t>% share of volume by electronic pages</t>
  </si>
  <si>
    <t>% share of volume by paper pages</t>
  </si>
  <si>
    <t># of electronic pages monthly</t>
  </si>
  <si>
    <t># of paper pages monthly</t>
  </si>
  <si>
    <t>Table 3: Monthly Base Fee Calculation</t>
  </si>
  <si>
    <t>Cost per page - electronic</t>
  </si>
  <si>
    <t>Cost per page - paper</t>
  </si>
  <si>
    <t>Monthly Base Fee for 1,000,000 monthly pages</t>
  </si>
  <si>
    <t>If there are two consecutive months in which the actual percentage of electronic pages is greater than expected volume in Table 2 by 5% or more, the State reserves the right to adjust the monthly base fee to account for that change. For example: If the Year 2 percentage of electronic pages is expected at 10% of total volume, based on the information provided in Table 2, but it turns out to be greater than 15% for two consecutive months within Year 2, then the State reserves the right to revisit the pricing and lower the monthly base fee to account for that change.</t>
  </si>
  <si>
    <t>Table 4: Cost Per Additional Page Over 1,000,000 Monthly Pages</t>
  </si>
  <si>
    <t>Cost per additional page (Over 1,000,000 up to 1,250,000 monthly)</t>
  </si>
  <si>
    <t>Cost per additional page (Over 1,250,000 up to 1,500,000 monthly)</t>
  </si>
  <si>
    <t>Cost per additional page (Over 1,500,000 up to 1,750,000 monthly)</t>
  </si>
  <si>
    <t>Cost per additional page (Over 1,750,000 up to 2,000,000 monthly)</t>
  </si>
  <si>
    <t>Cost per additional page (Over 2,000,000 up to 2,250,000 monthly)</t>
  </si>
  <si>
    <t>Cost per additional page (Over 2,250,000 pages monthly)</t>
  </si>
  <si>
    <t>Table 5: Annual Costs</t>
  </si>
  <si>
    <t>TOTAL BID AMOUNT (for base year contract term)</t>
  </si>
  <si>
    <t>INSTRUCTIONS: Please fill in only the cells shaded yellow; blue cells will populate automatically. 
1) Please fill in the Respondent Name field above. 
2) In Table 1, enter the Transition Phase Fee for each month of the Initial Transition Period. 
3) Table 2 provides the volume assumptions by year, including the distribution of electronic vs. paper pages. These figures are used to calculate the Total Bid Amount.
4) In Table 3, enter the cost per electronic page and cost per paper page in the first two rows; these rates will be applied to calculate the Monthly Base Standard Fee. If the State expects the monthly volume to be greater than 1,000,000 consistently, the Monthly Base Standard Fee will be revisited for an adjustment.
5) In Table 4, enter the cost per additional page for each contract year and volume tier. These costs will apply when the total volume is greater than 1,000,000. If the State expects the monthly volume to be greater than 1,000,000 consistently, the Monthly Base Standard Fee will be revisited for an adjustment.
6) Table 5 will calculate the annual costs based on the monthly base fees.
Please ensure your costs includes all anticipated staffing costs, maintenance and support costs, travel, mail pick-up (e.g. vehicle), insurance, supplies/consumables and applicable fees.</t>
  </si>
  <si>
    <t>Annual Cost (Monthly Base Fee x 12)</t>
  </si>
  <si>
    <t>Phoenix Data Corporation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</si>
</sst>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_(&quot;$&quot;* \(#,##0.00\);_(&quot;$&quot;* &quot;-&quot;??_);_(@_)"/>
    <numFmt numFmtId="164" formatCode="_(&quot;$&quot;* #,##0_);_(&quot;$&quot;* \(#,##0\);_(&quot;$&quot;* &quot;-&quot;??_);_(@_)"/>
    <numFmt numFmtId="165" formatCode="[$-409]mmmm\ d\,\ yyyy;@"/>
    <numFmt numFmtId="166" formatCode="#,##0\ ;\(#,##0\);\-\ \ \ \ \ "/>
    <numFmt numFmtId="167" formatCode="#,##0\ ;\(#,##0\);\–\ \ \ \ \ "/>
    <numFmt numFmtId="168" formatCode="0.0000_);\-0.0000\);;@"/>
    <numFmt numFmtId="169" formatCode="#,##0_);\-#,##0\);;@"/>
    <numFmt numFmtId="170" formatCode="#,##0\ \ \ ;[Red]\(#,##0\)\ \ ;\—\ \ \ \ "/>
    <numFmt numFmtId="171" formatCode="_(&quot;$&quot;* #,##0.0000_);_(&quot;$&quot;* \(#,##0.0000\);_(&quot;$&quot;* &quot;-&quot;??_);_(@_)"/>
    <numFmt numFmtId="172" formatCode="_(&quot;$&quot;* #,##0.000_);_(&quot;$&quot;* \(#,##0.000\);_(&quot;$&quot;* &quot;-&quot;??_);_(@_)"/>
  </numFmts>
  <fonts count="33" x14ac:knownFonts="1">
    <font>
      <sz val="10"/>
      <name val="Arial"/>
    </font>
    <font>
      <sz val="10"/>
      <name val="Arial"/>
      <family val="2"/>
    </font>
    <font>
      <b/>
      <sz val="10"/>
      <name val="Arial"/>
      <family val="2"/>
    </font>
    <font>
      <b/>
      <sz val="14"/>
      <name val="Arial"/>
      <family val="2"/>
    </font>
    <font>
      <sz val="10"/>
      <name val="Arial"/>
      <family val="2"/>
    </font>
    <font>
      <sz val="8"/>
      <name val="Arial"/>
      <family val="2"/>
    </font>
    <font>
      <b/>
      <sz val="12"/>
      <name val="Arial"/>
      <family val="2"/>
    </font>
    <font>
      <b/>
      <sz val="11"/>
      <name val="Arial"/>
      <family val="2"/>
    </font>
    <font>
      <sz val="10"/>
      <name val="Arial"/>
      <family val="2"/>
    </font>
    <font>
      <b/>
      <sz val="22"/>
      <name val="Arial"/>
      <family val="2"/>
    </font>
    <font>
      <b/>
      <sz val="20"/>
      <name val="Arial"/>
      <family val="2"/>
    </font>
    <font>
      <sz val="16"/>
      <name val="Arial"/>
      <family val="2"/>
    </font>
    <font>
      <u/>
      <sz val="10"/>
      <color indexed="12"/>
      <name val="Arial"/>
      <family val="2"/>
    </font>
    <font>
      <sz val="10"/>
      <color indexed="8"/>
      <name val="Arial"/>
      <family val="2"/>
    </font>
    <font>
      <sz val="11"/>
      <name val="Times New Roman"/>
      <family val="1"/>
    </font>
    <font>
      <sz val="11"/>
      <name val="Tms Rmn"/>
    </font>
    <font>
      <sz val="8"/>
      <name val="Helv"/>
    </font>
    <font>
      <b/>
      <sz val="8"/>
      <name val="Arial"/>
      <family val="2"/>
    </font>
    <font>
      <b/>
      <i/>
      <sz val="16"/>
      <name val="Helv"/>
    </font>
    <font>
      <sz val="12"/>
      <name val="Helv"/>
    </font>
    <font>
      <b/>
      <sz val="10"/>
      <name val="Times New Roman"/>
      <family val="1"/>
    </font>
    <font>
      <sz val="10"/>
      <name val="Times New Roman"/>
      <family val="1"/>
    </font>
    <font>
      <sz val="10"/>
      <name val="MS Sans Serif"/>
      <family val="2"/>
    </font>
    <font>
      <b/>
      <sz val="10"/>
      <name val="MS Sans Serif"/>
      <family val="2"/>
    </font>
    <font>
      <b/>
      <sz val="10"/>
      <color indexed="8"/>
      <name val="Book Antiqua"/>
      <family val="1"/>
    </font>
    <font>
      <b/>
      <sz val="10"/>
      <color indexed="8"/>
      <name val="Arial"/>
      <family val="2"/>
    </font>
    <font>
      <b/>
      <i/>
      <sz val="10"/>
      <color indexed="8"/>
      <name val="Arial"/>
      <family val="2"/>
    </font>
    <font>
      <b/>
      <sz val="20"/>
      <color rgb="FFFF0000"/>
      <name val="Arial"/>
      <family val="2"/>
    </font>
    <font>
      <b/>
      <sz val="20"/>
      <color theme="1"/>
      <name val="Arial"/>
      <family val="2"/>
    </font>
    <font>
      <b/>
      <sz val="12"/>
      <color theme="1"/>
      <name val="Arial"/>
      <family val="2"/>
    </font>
    <font>
      <sz val="10"/>
      <name val="Arial"/>
    </font>
    <font>
      <b/>
      <sz val="10"/>
      <color rgb="FF0070C0"/>
      <name val="Arial"/>
      <family val="2"/>
    </font>
    <font>
      <i/>
      <sz val="10"/>
      <name val="Arial"/>
      <family val="2"/>
    </font>
  </fonts>
  <fills count="18">
    <fill>
      <patternFill patternType="none"/>
    </fill>
    <fill>
      <patternFill patternType="gray125"/>
    </fill>
    <fill>
      <patternFill patternType="solid">
        <fgColor indexed="27"/>
      </patternFill>
    </fill>
    <fill>
      <patternFill patternType="solid">
        <fgColor indexed="22"/>
      </patternFill>
    </fill>
    <fill>
      <patternFill patternType="solid">
        <fgColor indexed="45"/>
      </patternFill>
    </fill>
    <fill>
      <patternFill patternType="lightGray"/>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4"/>
        <bgColor indexed="64"/>
      </patternFill>
    </fill>
    <fill>
      <patternFill patternType="mediumGray">
        <fgColor indexed="22"/>
      </patternFill>
    </fill>
    <fill>
      <patternFill patternType="solid">
        <fgColor indexed="52"/>
      </patternFill>
    </fill>
    <fill>
      <patternFill patternType="solid">
        <fgColor indexed="23"/>
      </patternFill>
    </fill>
    <fill>
      <patternFill patternType="solid">
        <fgColor rgb="FFFFFF99"/>
        <bgColor indexed="64"/>
      </patternFill>
    </fill>
    <fill>
      <patternFill patternType="solid">
        <fgColor theme="0" tint="-0.14996795556505021"/>
        <bgColor indexed="64"/>
      </patternFill>
    </fill>
    <fill>
      <patternFill patternType="solid">
        <fgColor rgb="FFCCFFFF"/>
        <bgColor indexed="64"/>
      </patternFill>
    </fill>
  </fills>
  <borders count="13">
    <border>
      <left/>
      <right/>
      <top/>
      <bottom/>
      <diagonal/>
    </border>
    <border>
      <left/>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45"/>
      </bottom>
      <diagonal/>
    </border>
    <border>
      <left style="thin">
        <color indexed="64"/>
      </left>
      <right style="thin">
        <color indexed="64"/>
      </right>
      <top/>
      <bottom/>
      <diagonal/>
    </border>
    <border>
      <left/>
      <right/>
      <top/>
      <bottom style="thin">
        <color indexed="45"/>
      </bottom>
      <diagonal/>
    </border>
    <border>
      <left/>
      <right/>
      <top style="medium">
        <color indexed="45"/>
      </top>
      <bottom/>
      <diagonal/>
    </border>
    <border>
      <left/>
      <right/>
      <top/>
      <bottom style="double">
        <color indexed="45"/>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69">
    <xf numFmtId="0" fontId="0" fillId="0" borderId="0"/>
    <xf numFmtId="166" fontId="14" fillId="0" borderId="1" applyNumberFormat="0" applyFill="0" applyAlignment="0" applyProtection="0">
      <alignment horizontal="center"/>
    </xf>
    <xf numFmtId="167" fontId="14" fillId="0" borderId="2" applyFill="0" applyAlignment="0" applyProtection="0">
      <alignment horizont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39" fontId="4" fillId="0" borderId="0" applyFont="0" applyFill="0" applyBorder="0" applyAlignment="0" applyProtection="0"/>
    <xf numFmtId="44" fontId="1" fillId="0" borderId="0" applyFont="0" applyFill="0" applyBorder="0" applyAlignment="0" applyProtection="0"/>
    <xf numFmtId="44" fontId="8" fillId="0" borderId="0" applyFont="0" applyFill="0" applyBorder="0" applyAlignment="0" applyProtection="0"/>
    <xf numFmtId="44" fontId="4" fillId="0" borderId="0" applyFont="0" applyFill="0" applyBorder="0" applyAlignment="0" applyProtection="0"/>
    <xf numFmtId="14" fontId="16" fillId="5" borderId="0" applyFill="0" applyBorder="0" applyProtection="0">
      <alignment horizontal="right"/>
    </xf>
    <xf numFmtId="168" fontId="17" fillId="6" borderId="0" applyFont="0" applyFill="0" applyBorder="0" applyAlignment="0" applyProtection="0">
      <alignment vertical="center"/>
    </xf>
    <xf numFmtId="169" fontId="17" fillId="6" borderId="0" applyFont="0" applyFill="0" applyBorder="0" applyAlignment="0" applyProtection="0">
      <alignment vertical="center"/>
    </xf>
    <xf numFmtId="39" fontId="17" fillId="7" borderId="0" applyFont="0" applyFill="0" applyBorder="0" applyAlignment="0" applyProtection="0">
      <alignment vertical="center"/>
    </xf>
    <xf numFmtId="38" fontId="5" fillId="6" borderId="0" applyNumberFormat="0" applyBorder="0" applyAlignment="0" applyProtection="0"/>
    <xf numFmtId="0" fontId="12" fillId="0" borderId="0" applyNumberFormat="0" applyFill="0" applyBorder="0" applyAlignment="0" applyProtection="0">
      <alignment vertical="top"/>
      <protection locked="0"/>
    </xf>
    <xf numFmtId="10" fontId="5" fillId="8" borderId="3" applyNumberFormat="0" applyBorder="0" applyAlignment="0" applyProtection="0"/>
    <xf numFmtId="0" fontId="14" fillId="0" borderId="0" applyNumberFormat="0" applyFill="0" applyAlignment="0" applyProtection="0"/>
    <xf numFmtId="0" fontId="18" fillId="0" borderId="0"/>
    <xf numFmtId="0" fontId="19" fillId="0" borderId="0"/>
    <xf numFmtId="0" fontId="19" fillId="0" borderId="0"/>
    <xf numFmtId="0" fontId="19" fillId="0" borderId="0"/>
    <xf numFmtId="0" fontId="19" fillId="0" borderId="0"/>
    <xf numFmtId="0" fontId="4" fillId="0" borderId="0"/>
    <xf numFmtId="0" fontId="5" fillId="0" borderId="0"/>
    <xf numFmtId="170" fontId="14" fillId="0" borderId="0" applyFill="0" applyBorder="0" applyAlignment="0" applyProtection="0"/>
    <xf numFmtId="0" fontId="20" fillId="0" borderId="4" applyNumberFormat="0" applyAlignment="0" applyProtection="0"/>
    <xf numFmtId="0" fontId="21" fillId="9" borderId="0" applyNumberFormat="0" applyFont="0" applyBorder="0" applyAlignment="0" applyProtection="0"/>
    <xf numFmtId="0" fontId="5" fillId="10" borderId="5" applyNumberFormat="0" applyFont="0" applyBorder="0" applyAlignment="0" applyProtection="0">
      <alignment horizontal="center"/>
    </xf>
    <xf numFmtId="0" fontId="5" fillId="11" borderId="5" applyNumberFormat="0" applyFont="0" applyBorder="0" applyAlignment="0" applyProtection="0">
      <alignment horizontal="center"/>
    </xf>
    <xf numFmtId="0" fontId="21" fillId="0" borderId="6" applyNumberFormat="0" applyAlignment="0" applyProtection="0"/>
    <xf numFmtId="0" fontId="21" fillId="0" borderId="7" applyNumberFormat="0" applyAlignment="0" applyProtection="0"/>
    <xf numFmtId="0" fontId="20" fillId="0" borderId="8" applyNumberFormat="0" applyAlignment="0" applyProtection="0"/>
    <xf numFmtId="10" fontId="4" fillId="0" borderId="0" applyFont="0" applyFill="0" applyBorder="0" applyAlignment="0" applyProtection="0"/>
    <xf numFmtId="9" fontId="8" fillId="0" borderId="0" applyFont="0" applyFill="0" applyBorder="0" applyAlignment="0" applyProtection="0"/>
    <xf numFmtId="9" fontId="4" fillId="0" borderId="0" applyFont="0" applyFill="0" applyBorder="0" applyAlignment="0" applyProtection="0"/>
    <xf numFmtId="0" fontId="22" fillId="0" borderId="0" applyNumberFormat="0" applyFont="0" applyFill="0" applyBorder="0" applyAlignment="0" applyProtection="0">
      <alignment horizontal="left"/>
    </xf>
    <xf numFmtId="15" fontId="22" fillId="0" borderId="0" applyFont="0" applyFill="0" applyBorder="0" applyAlignment="0" applyProtection="0"/>
    <xf numFmtId="4" fontId="22" fillId="0" borderId="0" applyFont="0" applyFill="0" applyBorder="0" applyAlignment="0" applyProtection="0"/>
    <xf numFmtId="0" fontId="23" fillId="0" borderId="1">
      <alignment horizontal="center"/>
    </xf>
    <xf numFmtId="3" fontId="22" fillId="0" borderId="0" applyFont="0" applyFill="0" applyBorder="0" applyAlignment="0" applyProtection="0"/>
    <xf numFmtId="0" fontId="22" fillId="12" borderId="0" applyNumberFormat="0" applyFont="0" applyBorder="0" applyAlignment="0" applyProtection="0"/>
    <xf numFmtId="0" fontId="14" fillId="0" borderId="2" applyNumberFormat="0" applyFill="0" applyAlignment="0" applyProtection="0"/>
    <xf numFmtId="0" fontId="13" fillId="0" borderId="0" applyNumberFormat="0" applyBorder="0" applyAlignment="0"/>
    <xf numFmtId="0" fontId="24" fillId="13" borderId="0" applyNumberFormat="0" applyBorder="0" applyAlignment="0"/>
    <xf numFmtId="0" fontId="24" fillId="4" borderId="0" applyNumberFormat="0" applyBorder="0" applyAlignment="0"/>
    <xf numFmtId="0" fontId="24" fillId="13" borderId="0" applyNumberFormat="0" applyBorder="0" applyAlignment="0"/>
    <xf numFmtId="0" fontId="25" fillId="0" borderId="0" applyNumberFormat="0" applyBorder="0" applyAlignment="0"/>
    <xf numFmtId="0" fontId="26" fillId="3" borderId="0" applyNumberFormat="0" applyBorder="0" applyAlignment="0"/>
    <xf numFmtId="0" fontId="26" fillId="3" borderId="0" applyNumberFormat="0" applyBorder="0" applyAlignment="0"/>
    <xf numFmtId="0" fontId="13" fillId="0" borderId="0" applyNumberFormat="0" applyBorder="0" applyAlignment="0"/>
    <xf numFmtId="0" fontId="24" fillId="2" borderId="0" applyNumberFormat="0" applyBorder="0" applyAlignment="0"/>
    <xf numFmtId="0" fontId="24" fillId="14" borderId="0" applyNumberFormat="0" applyBorder="0" applyAlignment="0"/>
    <xf numFmtId="0" fontId="24" fillId="4" borderId="0" applyNumberFormat="0" applyBorder="0" applyAlignment="0"/>
    <xf numFmtId="0" fontId="24" fillId="13" borderId="0" applyNumberFormat="0" applyBorder="0" applyAlignment="0"/>
    <xf numFmtId="0" fontId="1" fillId="0" borderId="0"/>
    <xf numFmtId="39"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10"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0" fillId="0" borderId="0" applyFont="0" applyFill="0" applyBorder="0" applyAlignment="0" applyProtection="0"/>
  </cellStyleXfs>
  <cellXfs count="61">
    <xf numFmtId="0" fontId="0" fillId="0" borderId="0" xfId="0"/>
    <xf numFmtId="164" fontId="0" fillId="7" borderId="0" xfId="0" applyNumberFormat="1" applyFill="1" applyProtection="1">
      <protection hidden="1"/>
    </xf>
    <xf numFmtId="0" fontId="0" fillId="7" borderId="0" xfId="0" applyFill="1"/>
    <xf numFmtId="164" fontId="0" fillId="7" borderId="0" xfId="0" applyNumberFormat="1" applyFill="1" applyBorder="1" applyProtection="1">
      <protection hidden="1"/>
    </xf>
    <xf numFmtId="164" fontId="10" fillId="7" borderId="0" xfId="0" applyNumberFormat="1" applyFont="1" applyFill="1" applyBorder="1" applyProtection="1">
      <protection hidden="1"/>
    </xf>
    <xf numFmtId="164" fontId="2" fillId="7" borderId="0" xfId="0" applyNumberFormat="1" applyFont="1" applyFill="1" applyBorder="1" applyProtection="1">
      <protection hidden="1"/>
    </xf>
    <xf numFmtId="0" fontId="6" fillId="7" borderId="0" xfId="0" applyFont="1" applyFill="1" applyAlignment="1" applyProtection="1">
      <alignment horizontal="left"/>
      <protection hidden="1"/>
    </xf>
    <xf numFmtId="0" fontId="7" fillId="7" borderId="0" xfId="0" applyFont="1" applyFill="1" applyAlignment="1" applyProtection="1">
      <alignment horizontal="left"/>
      <protection hidden="1"/>
    </xf>
    <xf numFmtId="0" fontId="0" fillId="7" borderId="0" xfId="0" applyFill="1" applyProtection="1">
      <protection hidden="1"/>
    </xf>
    <xf numFmtId="0" fontId="2" fillId="7" borderId="0" xfId="0" applyFont="1" applyFill="1" applyAlignment="1" applyProtection="1">
      <alignment horizontal="right"/>
      <protection hidden="1"/>
    </xf>
    <xf numFmtId="0" fontId="3" fillId="7" borderId="0" xfId="0" applyFont="1" applyFill="1" applyProtection="1">
      <protection hidden="1"/>
    </xf>
    <xf numFmtId="0" fontId="3" fillId="7" borderId="0" xfId="0" applyFont="1" applyFill="1" applyBorder="1" applyProtection="1">
      <protection hidden="1"/>
    </xf>
    <xf numFmtId="0" fontId="1" fillId="0" borderId="0" xfId="0" applyNumberFormat="1" applyFont="1" applyBorder="1" applyProtection="1">
      <protection hidden="1"/>
    </xf>
    <xf numFmtId="0" fontId="1" fillId="7" borderId="0" xfId="0" applyFont="1" applyFill="1" applyBorder="1" applyProtection="1">
      <protection hidden="1"/>
    </xf>
    <xf numFmtId="0" fontId="1" fillId="7" borderId="0" xfId="29" applyFont="1" applyFill="1" applyBorder="1" applyProtection="1">
      <protection hidden="1"/>
    </xf>
    <xf numFmtId="0" fontId="1" fillId="7" borderId="0" xfId="29" applyFont="1" applyFill="1" applyProtection="1"/>
    <xf numFmtId="0" fontId="0" fillId="7" borderId="0" xfId="0" applyFill="1" applyBorder="1" applyProtection="1">
      <protection hidden="1"/>
    </xf>
    <xf numFmtId="0" fontId="2" fillId="16" borderId="12" xfId="0" applyFont="1" applyFill="1" applyBorder="1" applyAlignment="1" applyProtection="1">
      <alignment horizontal="left"/>
      <protection hidden="1"/>
    </xf>
    <xf numFmtId="0" fontId="2" fillId="7" borderId="0" xfId="0" applyFont="1" applyFill="1" applyBorder="1" applyAlignment="1" applyProtection="1">
      <alignment horizontal="center"/>
      <protection hidden="1"/>
    </xf>
    <xf numFmtId="0" fontId="29" fillId="7" borderId="0" xfId="0" applyFont="1" applyFill="1" applyAlignment="1" applyProtection="1">
      <alignment horizontal="left"/>
      <protection hidden="1"/>
    </xf>
    <xf numFmtId="44" fontId="0" fillId="17" borderId="3" xfId="12" applyFont="1" applyFill="1" applyBorder="1"/>
    <xf numFmtId="0" fontId="0" fillId="0" borderId="0" xfId="0" applyFill="1" applyBorder="1"/>
    <xf numFmtId="0" fontId="2" fillId="0" borderId="0" xfId="0" applyFont="1" applyFill="1" applyBorder="1" applyAlignment="1" applyProtection="1">
      <alignment horizontal="left"/>
      <protection hidden="1"/>
    </xf>
    <xf numFmtId="0" fontId="0" fillId="0" borderId="0" xfId="0" applyFill="1" applyBorder="1" applyProtection="1">
      <protection hidden="1"/>
    </xf>
    <xf numFmtId="3" fontId="1" fillId="17" borderId="3" xfId="12" applyNumberFormat="1" applyFont="1" applyFill="1" applyBorder="1" applyAlignment="1" applyProtection="1">
      <alignment vertical="center"/>
      <protection hidden="1"/>
    </xf>
    <xf numFmtId="9" fontId="1" fillId="17" borderId="3" xfId="68" applyFont="1" applyFill="1" applyBorder="1" applyAlignment="1" applyProtection="1">
      <alignment vertical="center"/>
      <protection hidden="1"/>
    </xf>
    <xf numFmtId="3" fontId="1" fillId="0" borderId="0" xfId="12" applyNumberFormat="1" applyFont="1" applyFill="1" applyBorder="1" applyAlignment="1" applyProtection="1">
      <alignment vertical="center"/>
      <protection hidden="1"/>
    </xf>
    <xf numFmtId="44" fontId="1" fillId="0" borderId="0" xfId="12" applyNumberFormat="1" applyFont="1" applyFill="1" applyBorder="1" applyAlignment="1" applyProtection="1">
      <alignment vertical="center"/>
      <protection hidden="1"/>
    </xf>
    <xf numFmtId="0" fontId="0" fillId="0" borderId="0" xfId="0" applyFill="1" applyProtection="1">
      <protection hidden="1"/>
    </xf>
    <xf numFmtId="0" fontId="1" fillId="0" borderId="0" xfId="29" applyFont="1" applyFill="1" applyBorder="1" applyProtection="1">
      <protection hidden="1"/>
    </xf>
    <xf numFmtId="0" fontId="2" fillId="0" borderId="0" xfId="0" applyFont="1" applyFill="1" applyBorder="1" applyAlignment="1" applyProtection="1">
      <alignment horizontal="center"/>
      <protection hidden="1"/>
    </xf>
    <xf numFmtId="0" fontId="0" fillId="0" borderId="0" xfId="0" applyFill="1"/>
    <xf numFmtId="0" fontId="2" fillId="7" borderId="0" xfId="0" applyFont="1" applyFill="1" applyAlignment="1">
      <alignment horizontal="right"/>
    </xf>
    <xf numFmtId="0" fontId="0" fillId="7" borderId="0" xfId="0" applyFill="1" applyAlignment="1">
      <alignment horizontal="left" vertical="top" wrapText="1"/>
    </xf>
    <xf numFmtId="0" fontId="2" fillId="16" borderId="3" xfId="0" applyFont="1" applyFill="1" applyBorder="1" applyAlignment="1" applyProtection="1">
      <alignment horizontal="left"/>
      <protection hidden="1"/>
    </xf>
    <xf numFmtId="44" fontId="1" fillId="17" borderId="3" xfId="12" applyFont="1" applyFill="1" applyBorder="1" applyAlignment="1" applyProtection="1">
      <alignment vertical="center"/>
      <protection hidden="1"/>
    </xf>
    <xf numFmtId="44" fontId="1" fillId="17" borderId="3" xfId="12" applyNumberFormat="1" applyFont="1" applyFill="1" applyBorder="1" applyAlignment="1" applyProtection="1">
      <alignment vertical="center"/>
      <protection hidden="1"/>
    </xf>
    <xf numFmtId="44" fontId="2" fillId="0" borderId="0" xfId="0" applyNumberFormat="1" applyFont="1" applyFill="1" applyBorder="1" applyAlignment="1" applyProtection="1">
      <alignment horizontal="center"/>
      <protection hidden="1"/>
    </xf>
    <xf numFmtId="0" fontId="2" fillId="16" borderId="9" xfId="0" applyFont="1" applyFill="1" applyBorder="1" applyAlignment="1" applyProtection="1">
      <alignment horizontal="left"/>
      <protection hidden="1"/>
    </xf>
    <xf numFmtId="0" fontId="31" fillId="7" borderId="0" xfId="0" applyFont="1" applyFill="1" applyBorder="1" applyProtection="1">
      <protection hidden="1"/>
    </xf>
    <xf numFmtId="0" fontId="2" fillId="16" borderId="9" xfId="0" applyFont="1" applyFill="1" applyBorder="1" applyAlignment="1" applyProtection="1">
      <protection hidden="1"/>
    </xf>
    <xf numFmtId="0" fontId="2" fillId="16" borderId="3" xfId="0" applyFont="1" applyFill="1" applyBorder="1" applyAlignment="1" applyProtection="1">
      <protection hidden="1"/>
    </xf>
    <xf numFmtId="0" fontId="0" fillId="7" borderId="0" xfId="0" applyFill="1" applyAlignment="1">
      <alignment vertical="top" wrapText="1"/>
    </xf>
    <xf numFmtId="44" fontId="1" fillId="15" borderId="3" xfId="62" applyFont="1" applyFill="1" applyBorder="1" applyAlignment="1" applyProtection="1">
      <alignment vertical="center"/>
      <protection hidden="1"/>
    </xf>
    <xf numFmtId="172" fontId="1" fillId="15" borderId="3" xfId="12" applyNumberFormat="1" applyFont="1" applyFill="1" applyBorder="1" applyAlignment="1" applyProtection="1">
      <alignment vertical="center"/>
      <protection hidden="1"/>
    </xf>
    <xf numFmtId="172" fontId="2" fillId="0" borderId="0" xfId="0" applyNumberFormat="1" applyFont="1" applyFill="1" applyBorder="1" applyAlignment="1" applyProtection="1">
      <alignment horizontal="center"/>
      <protection hidden="1"/>
    </xf>
    <xf numFmtId="171" fontId="1" fillId="15" borderId="3" xfId="62" applyNumberFormat="1" applyFont="1" applyFill="1" applyBorder="1" applyAlignment="1" applyProtection="1">
      <alignment vertical="center"/>
      <protection hidden="1"/>
    </xf>
    <xf numFmtId="0" fontId="2" fillId="0" borderId="0" xfId="60" applyFont="1" applyAlignment="1" applyProtection="1">
      <alignment horizontal="center"/>
      <protection hidden="1"/>
    </xf>
    <xf numFmtId="165" fontId="1" fillId="0" borderId="0" xfId="0" applyNumberFormat="1" applyFont="1" applyFill="1" applyBorder="1" applyAlignment="1" applyProtection="1">
      <alignment horizontal="center"/>
      <protection hidden="1"/>
    </xf>
    <xf numFmtId="164" fontId="9" fillId="7" borderId="0" xfId="0" applyNumberFormat="1" applyFont="1" applyFill="1" applyBorder="1" applyAlignment="1" applyProtection="1">
      <alignment horizontal="center" wrapText="1"/>
      <protection hidden="1"/>
    </xf>
    <xf numFmtId="164" fontId="9" fillId="7" borderId="0" xfId="0" applyNumberFormat="1" applyFont="1" applyFill="1" applyBorder="1" applyAlignment="1" applyProtection="1">
      <alignment horizontal="center"/>
      <protection hidden="1"/>
    </xf>
    <xf numFmtId="164" fontId="28" fillId="7" borderId="0" xfId="0" applyNumberFormat="1" applyFont="1" applyFill="1" applyBorder="1" applyAlignment="1" applyProtection="1">
      <alignment horizontal="center"/>
      <protection hidden="1"/>
    </xf>
    <xf numFmtId="164" fontId="27" fillId="7" borderId="0" xfId="0" applyNumberFormat="1" applyFont="1" applyFill="1" applyBorder="1" applyAlignment="1" applyProtection="1">
      <alignment horizontal="center"/>
      <protection hidden="1"/>
    </xf>
    <xf numFmtId="164" fontId="11" fillId="7" borderId="0" xfId="0" applyNumberFormat="1" applyFont="1" applyFill="1" applyBorder="1" applyAlignment="1" applyProtection="1">
      <alignment horizontal="center"/>
      <protection hidden="1"/>
    </xf>
    <xf numFmtId="164" fontId="3" fillId="0" borderId="0" xfId="60" applyNumberFormat="1" applyFont="1" applyFill="1" applyBorder="1" applyAlignment="1" applyProtection="1">
      <alignment horizontal="center"/>
      <protection hidden="1"/>
    </xf>
    <xf numFmtId="0" fontId="2" fillId="15" borderId="9" xfId="60" applyFont="1" applyFill="1" applyBorder="1" applyAlignment="1" applyProtection="1">
      <alignment horizontal="center"/>
      <protection hidden="1"/>
    </xf>
    <xf numFmtId="0" fontId="2" fillId="15" borderId="11" xfId="60" applyFont="1" applyFill="1" applyBorder="1" applyAlignment="1" applyProtection="1">
      <alignment horizontal="center"/>
      <protection hidden="1"/>
    </xf>
    <xf numFmtId="0" fontId="1" fillId="7" borderId="9" xfId="0" applyFont="1" applyFill="1" applyBorder="1" applyAlignment="1" applyProtection="1">
      <alignment horizontal="left" vertical="top" wrapText="1"/>
      <protection hidden="1"/>
    </xf>
    <xf numFmtId="0" fontId="1" fillId="7" borderId="10" xfId="0" applyFont="1" applyFill="1" applyBorder="1" applyAlignment="1" applyProtection="1">
      <alignment horizontal="left" vertical="top" wrapText="1"/>
      <protection hidden="1"/>
    </xf>
    <xf numFmtId="0" fontId="1" fillId="7" borderId="11" xfId="0" applyFont="1" applyFill="1" applyBorder="1" applyAlignment="1" applyProtection="1">
      <alignment horizontal="left" vertical="top" wrapText="1"/>
      <protection hidden="1"/>
    </xf>
    <xf numFmtId="0" fontId="32" fillId="7" borderId="0" xfId="0" applyFont="1" applyFill="1" applyAlignment="1">
      <alignment horizontal="left" vertical="top" wrapText="1" indent="2"/>
    </xf>
  </cellXfs>
  <cellStyles count="69">
    <cellStyle name="Bottom bold border" xfId="1" xr:uid="{00000000-0005-0000-0000-000000000000}"/>
    <cellStyle name="Bottom single border" xfId="2" xr:uid="{00000000-0005-0000-0000-000001000000}"/>
    <cellStyle name="Comma  - Style1" xfId="3" xr:uid="{00000000-0005-0000-0000-000002000000}"/>
    <cellStyle name="Comma  - Style2" xfId="4" xr:uid="{00000000-0005-0000-0000-000003000000}"/>
    <cellStyle name="Comma  - Style3" xfId="5" xr:uid="{00000000-0005-0000-0000-000004000000}"/>
    <cellStyle name="Comma  - Style4" xfId="6" xr:uid="{00000000-0005-0000-0000-000005000000}"/>
    <cellStyle name="Comma  - Style5" xfId="7" xr:uid="{00000000-0005-0000-0000-000006000000}"/>
    <cellStyle name="Comma  - Style6" xfId="8" xr:uid="{00000000-0005-0000-0000-000007000000}"/>
    <cellStyle name="Comma  - Style7" xfId="9" xr:uid="{00000000-0005-0000-0000-000008000000}"/>
    <cellStyle name="Comma  - Style8" xfId="10" xr:uid="{00000000-0005-0000-0000-000009000000}"/>
    <cellStyle name="Comma [2]" xfId="11" xr:uid="{00000000-0005-0000-0000-00000A000000}"/>
    <cellStyle name="Comma [2] 2" xfId="61" xr:uid="{00000000-0005-0000-0000-00000B000000}"/>
    <cellStyle name="Currency" xfId="12" builtinId="4"/>
    <cellStyle name="Currency 2" xfId="13" xr:uid="{00000000-0005-0000-0000-00000D000000}"/>
    <cellStyle name="Currency 2 2" xfId="62" xr:uid="{00000000-0005-0000-0000-00000E000000}"/>
    <cellStyle name="Currency 3" xfId="14" xr:uid="{00000000-0005-0000-0000-00000F000000}"/>
    <cellStyle name="Currency 3 2" xfId="63" xr:uid="{00000000-0005-0000-0000-000010000000}"/>
    <cellStyle name="Date" xfId="15" xr:uid="{00000000-0005-0000-0000-000011000000}"/>
    <cellStyle name="DecimalsFour" xfId="16" xr:uid="{00000000-0005-0000-0000-000012000000}"/>
    <cellStyle name="DecimalsNone" xfId="17" xr:uid="{00000000-0005-0000-0000-000013000000}"/>
    <cellStyle name="DecimalsTwo" xfId="18" xr:uid="{00000000-0005-0000-0000-000014000000}"/>
    <cellStyle name="Grey" xfId="19" xr:uid="{00000000-0005-0000-0000-000015000000}"/>
    <cellStyle name="Hyperlink 2" xfId="20" xr:uid="{00000000-0005-0000-0000-000016000000}"/>
    <cellStyle name="Input [yellow]" xfId="21" xr:uid="{00000000-0005-0000-0000-000017000000}"/>
    <cellStyle name="No Border" xfId="22" xr:uid="{00000000-0005-0000-0000-000018000000}"/>
    <cellStyle name="Normal" xfId="0" builtinId="0"/>
    <cellStyle name="Normal - Style1" xfId="23" xr:uid="{00000000-0005-0000-0000-00001A000000}"/>
    <cellStyle name="Normal - Style2" xfId="24" xr:uid="{00000000-0005-0000-0000-00001B000000}"/>
    <cellStyle name="Normal - Style3" xfId="25" xr:uid="{00000000-0005-0000-0000-00001C000000}"/>
    <cellStyle name="Normal - Style4" xfId="26" xr:uid="{00000000-0005-0000-0000-00001D000000}"/>
    <cellStyle name="Normal - Style5" xfId="27" xr:uid="{00000000-0005-0000-0000-00001E000000}"/>
    <cellStyle name="Normal 2" xfId="28" xr:uid="{00000000-0005-0000-0000-00001F000000}"/>
    <cellStyle name="Normal 2 2" xfId="64" xr:uid="{00000000-0005-0000-0000-000020000000}"/>
    <cellStyle name="Normal 3" xfId="60" xr:uid="{00000000-0005-0000-0000-000021000000}"/>
    <cellStyle name="Normal_Appendix A--Temps RFP Appendix" xfId="29" xr:uid="{00000000-0005-0000-0000-000022000000}"/>
    <cellStyle name="Number" xfId="30" xr:uid="{00000000-0005-0000-0000-000023000000}"/>
    <cellStyle name="PB Table Heading" xfId="31" xr:uid="{00000000-0005-0000-0000-000024000000}"/>
    <cellStyle name="PB Table Highlight1" xfId="32" xr:uid="{00000000-0005-0000-0000-000025000000}"/>
    <cellStyle name="PB Table Highlight2" xfId="33" xr:uid="{00000000-0005-0000-0000-000026000000}"/>
    <cellStyle name="PB Table Highlight3" xfId="34" xr:uid="{00000000-0005-0000-0000-000027000000}"/>
    <cellStyle name="PB Table Standard Row" xfId="35" xr:uid="{00000000-0005-0000-0000-000028000000}"/>
    <cellStyle name="PB Table Subtotal Row" xfId="36" xr:uid="{00000000-0005-0000-0000-000029000000}"/>
    <cellStyle name="PB Table Total Row" xfId="37" xr:uid="{00000000-0005-0000-0000-00002A000000}"/>
    <cellStyle name="Percent" xfId="68" builtinId="5"/>
    <cellStyle name="Percent [2]" xfId="38" xr:uid="{00000000-0005-0000-0000-00002B000000}"/>
    <cellStyle name="Percent [2] 2" xfId="65" xr:uid="{00000000-0005-0000-0000-00002C000000}"/>
    <cellStyle name="Percent 2" xfId="39" xr:uid="{00000000-0005-0000-0000-00002D000000}"/>
    <cellStyle name="Percent 2 2" xfId="66" xr:uid="{00000000-0005-0000-0000-00002E000000}"/>
    <cellStyle name="Percent 3" xfId="40" xr:uid="{00000000-0005-0000-0000-00002F000000}"/>
    <cellStyle name="Percent 3 2" xfId="67" xr:uid="{00000000-0005-0000-0000-000030000000}"/>
    <cellStyle name="PSChar" xfId="41" xr:uid="{00000000-0005-0000-0000-000031000000}"/>
    <cellStyle name="PSDate" xfId="42" xr:uid="{00000000-0005-0000-0000-000032000000}"/>
    <cellStyle name="PSDec" xfId="43" xr:uid="{00000000-0005-0000-0000-000033000000}"/>
    <cellStyle name="PSHeading" xfId="44" xr:uid="{00000000-0005-0000-0000-000034000000}"/>
    <cellStyle name="PSInt" xfId="45" xr:uid="{00000000-0005-0000-0000-000035000000}"/>
    <cellStyle name="PSSpacer" xfId="46" xr:uid="{00000000-0005-0000-0000-000036000000}"/>
    <cellStyle name="Single Border" xfId="47" xr:uid="{00000000-0005-0000-0000-000037000000}"/>
    <cellStyle name="STYLE1" xfId="48" xr:uid="{00000000-0005-0000-0000-000038000000}"/>
    <cellStyle name="STYLE10" xfId="49" xr:uid="{00000000-0005-0000-0000-000039000000}"/>
    <cellStyle name="STYLE11" xfId="50" xr:uid="{00000000-0005-0000-0000-00003A000000}"/>
    <cellStyle name="STYLE12" xfId="51" xr:uid="{00000000-0005-0000-0000-00003B000000}"/>
    <cellStyle name="STYLE2" xfId="52" xr:uid="{00000000-0005-0000-0000-00003C000000}"/>
    <cellStyle name="STYLE3" xfId="53" xr:uid="{00000000-0005-0000-0000-00003D000000}"/>
    <cellStyle name="STYLE4" xfId="54" xr:uid="{00000000-0005-0000-0000-00003E000000}"/>
    <cellStyle name="STYLE5" xfId="55" xr:uid="{00000000-0005-0000-0000-00003F000000}"/>
    <cellStyle name="STYLE6" xfId="56" xr:uid="{00000000-0005-0000-0000-000040000000}"/>
    <cellStyle name="STYLE7" xfId="57" xr:uid="{00000000-0005-0000-0000-000041000000}"/>
    <cellStyle name="STYLE8" xfId="58" xr:uid="{00000000-0005-0000-0000-000042000000}"/>
    <cellStyle name="STYLE9" xfId="59" xr:uid="{00000000-0005-0000-0000-000043000000}"/>
  </cellStyles>
  <dxfs count="0"/>
  <tableStyles count="0" defaultTableStyle="TableStyleMedium2" defaultPivotStyle="PivotStyleLight16"/>
  <colors>
    <mruColors>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6"/>
  <sheetViews>
    <sheetView zoomScale="80" zoomScaleNormal="80" workbookViewId="0">
      <selection activeCell="D22" sqref="D22"/>
    </sheetView>
  </sheetViews>
  <sheetFormatPr defaultColWidth="9.140625" defaultRowHeight="12.75" x14ac:dyDescent="0.2"/>
  <cols>
    <col min="1" max="1" width="4.85546875" style="2" customWidth="1"/>
    <col min="2" max="3" width="9.140625" style="2"/>
    <col min="4" max="4" width="27.5703125" style="2" customWidth="1"/>
    <col min="5" max="5" width="9.140625" style="2"/>
    <col min="6" max="6" width="42.7109375" style="2" customWidth="1"/>
    <col min="7" max="16384" width="9.140625" style="2"/>
  </cols>
  <sheetData>
    <row r="1" spans="1:6" x14ac:dyDescent="0.2">
      <c r="A1" s="1"/>
      <c r="B1" s="1"/>
      <c r="C1" s="1"/>
      <c r="D1" s="1"/>
      <c r="E1" s="1"/>
      <c r="F1" s="1"/>
    </row>
    <row r="2" spans="1:6" x14ac:dyDescent="0.2">
      <c r="A2" s="1"/>
      <c r="B2" s="1"/>
      <c r="C2" s="1"/>
      <c r="D2" s="1"/>
      <c r="E2" s="1"/>
      <c r="F2" s="1"/>
    </row>
    <row r="3" spans="1:6" x14ac:dyDescent="0.2">
      <c r="A3" s="1"/>
      <c r="B3" s="3"/>
      <c r="C3" s="3"/>
      <c r="D3" s="3"/>
      <c r="E3" s="3"/>
      <c r="F3" s="3"/>
    </row>
    <row r="4" spans="1:6" x14ac:dyDescent="0.2">
      <c r="A4" s="1"/>
      <c r="B4" s="3"/>
      <c r="C4" s="3"/>
      <c r="D4" s="3"/>
      <c r="E4" s="3"/>
      <c r="F4" s="3"/>
    </row>
    <row r="5" spans="1:6" ht="112.5" customHeight="1" x14ac:dyDescent="0.4">
      <c r="A5" s="1"/>
      <c r="B5" s="49" t="s">
        <v>0</v>
      </c>
      <c r="C5" s="50"/>
      <c r="D5" s="50"/>
      <c r="E5" s="50"/>
      <c r="F5" s="50"/>
    </row>
    <row r="6" spans="1:6" ht="26.25" customHeight="1" x14ac:dyDescent="0.4">
      <c r="A6" s="1"/>
      <c r="B6" s="50" t="s">
        <v>1</v>
      </c>
      <c r="C6" s="50"/>
      <c r="D6" s="50"/>
      <c r="E6" s="50"/>
      <c r="F6" s="50"/>
    </row>
    <row r="7" spans="1:6" ht="26.25" x14ac:dyDescent="0.4">
      <c r="A7" s="1"/>
      <c r="B7" s="3"/>
      <c r="C7" s="4"/>
      <c r="D7" s="3"/>
      <c r="E7" s="3"/>
      <c r="F7" s="3"/>
    </row>
    <row r="8" spans="1:6" ht="26.25" x14ac:dyDescent="0.4">
      <c r="A8" s="1"/>
      <c r="B8" s="51" t="s">
        <v>2</v>
      </c>
      <c r="C8" s="52"/>
      <c r="D8" s="52"/>
      <c r="E8" s="52"/>
      <c r="F8" s="52"/>
    </row>
    <row r="9" spans="1:6" ht="18" x14ac:dyDescent="0.25">
      <c r="A9" s="1"/>
      <c r="B9" s="54"/>
      <c r="C9" s="54"/>
      <c r="D9" s="54"/>
      <c r="E9" s="54"/>
      <c r="F9" s="54"/>
    </row>
    <row r="10" spans="1:6" x14ac:dyDescent="0.2">
      <c r="A10" s="1"/>
      <c r="B10" s="3"/>
      <c r="C10" s="5"/>
      <c r="D10" s="3"/>
      <c r="E10" s="3"/>
      <c r="F10" s="3"/>
    </row>
    <row r="11" spans="1:6" x14ac:dyDescent="0.2">
      <c r="A11" s="1"/>
      <c r="B11" s="3"/>
      <c r="C11" s="5"/>
      <c r="D11" s="3"/>
      <c r="E11" s="3"/>
      <c r="F11" s="3"/>
    </row>
    <row r="12" spans="1:6" x14ac:dyDescent="0.2">
      <c r="A12" s="1"/>
      <c r="B12" s="3"/>
      <c r="C12" s="5"/>
      <c r="D12" s="3"/>
      <c r="E12" s="3"/>
      <c r="F12" s="3"/>
    </row>
    <row r="13" spans="1:6" x14ac:dyDescent="0.2">
      <c r="A13" s="1"/>
      <c r="B13" s="3"/>
      <c r="C13" s="5"/>
      <c r="D13" s="3"/>
      <c r="E13" s="3"/>
      <c r="F13" s="3"/>
    </row>
    <row r="14" spans="1:6" ht="20.25" x14ac:dyDescent="0.3">
      <c r="A14" s="1"/>
      <c r="B14" s="53" t="s">
        <v>3</v>
      </c>
      <c r="C14" s="53"/>
      <c r="D14" s="53"/>
      <c r="E14" s="53"/>
      <c r="F14" s="53"/>
    </row>
    <row r="15" spans="1:6" x14ac:dyDescent="0.2">
      <c r="A15" s="1"/>
      <c r="B15" s="48"/>
      <c r="C15" s="48"/>
      <c r="D15" s="48"/>
      <c r="E15" s="48"/>
      <c r="F15" s="48"/>
    </row>
    <row r="16" spans="1:6" x14ac:dyDescent="0.2">
      <c r="A16" s="1"/>
      <c r="B16" s="3"/>
      <c r="C16" s="3"/>
      <c r="D16" s="3"/>
      <c r="E16" s="3"/>
      <c r="F16" s="3"/>
    </row>
  </sheetData>
  <mergeCells count="6">
    <mergeCell ref="B15:F15"/>
    <mergeCell ref="B5:F5"/>
    <mergeCell ref="B6:F6"/>
    <mergeCell ref="B8:F8"/>
    <mergeCell ref="B14:F14"/>
    <mergeCell ref="B9:F9"/>
  </mergeCells>
  <printOptions horizontalCentered="1"/>
  <pageMargins left="0" right="0" top="0.74" bottom="0.5" header="0" footer="0"/>
  <pageSetup orientation="portrait" r:id="rId1"/>
  <headerFooter alignWithMargins="0"/>
  <rowBreaks count="1" manualBreakCount="1">
    <brk id="1" max="16383" man="1"/>
  </rowBreaks>
  <colBreaks count="1" manualBreakCount="1">
    <brk id="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E86E2-CF5E-4CB1-AF5C-0A84B0F82A85}">
  <sheetPr>
    <pageSetUpPr fitToPage="1"/>
  </sheetPr>
  <dimension ref="A1:N43"/>
  <sheetViews>
    <sheetView showGridLines="0" tabSelected="1" view="pageLayout" zoomScaleNormal="115" workbookViewId="0">
      <selection activeCell="E20" sqref="E20"/>
    </sheetView>
  </sheetViews>
  <sheetFormatPr defaultColWidth="9.140625" defaultRowHeight="12.75" x14ac:dyDescent="0.2"/>
  <cols>
    <col min="1" max="1" width="3.140625" style="2" customWidth="1"/>
    <col min="2" max="2" width="9.140625" style="2" customWidth="1"/>
    <col min="3" max="3" width="61.140625" style="2" customWidth="1"/>
    <col min="4" max="5" width="17.5703125" style="2" customWidth="1"/>
    <col min="6" max="6" width="19.7109375" style="2" bestFit="1" customWidth="1"/>
    <col min="7" max="7" width="17.5703125" style="2" customWidth="1"/>
    <col min="8" max="8" width="4.28515625" style="31" customWidth="1"/>
    <col min="9" max="9" width="20.28515625" style="2" customWidth="1"/>
    <col min="10" max="10" width="15.42578125" style="2" bestFit="1" customWidth="1"/>
    <col min="11" max="11" width="14.140625" style="2" bestFit="1" customWidth="1"/>
    <col min="12" max="16384" width="9.140625" style="2"/>
  </cols>
  <sheetData>
    <row r="1" spans="1:14" ht="15.75" x14ac:dyDescent="0.25">
      <c r="A1" s="19" t="s">
        <v>4</v>
      </c>
      <c r="B1" s="8"/>
      <c r="C1" s="8"/>
      <c r="D1" s="8"/>
      <c r="E1" s="8"/>
      <c r="F1" s="8"/>
      <c r="G1" s="8"/>
      <c r="H1" s="28"/>
      <c r="I1" s="8"/>
      <c r="J1" s="8"/>
      <c r="K1" s="8"/>
      <c r="L1" s="8"/>
      <c r="M1" s="8"/>
      <c r="N1" s="8"/>
    </row>
    <row r="2" spans="1:14" ht="15.75" x14ac:dyDescent="0.25">
      <c r="A2" s="6" t="s">
        <v>1</v>
      </c>
      <c r="B2" s="8"/>
      <c r="C2" s="8"/>
      <c r="D2" s="8"/>
      <c r="E2" s="9" t="s">
        <v>5</v>
      </c>
      <c r="F2" s="55" t="s">
        <v>40</v>
      </c>
      <c r="G2" s="56"/>
      <c r="H2" s="28"/>
      <c r="I2" s="8"/>
      <c r="J2" s="8"/>
      <c r="K2" s="8"/>
      <c r="L2" s="8"/>
      <c r="N2" s="8"/>
    </row>
    <row r="3" spans="1:14" ht="15" x14ac:dyDescent="0.25">
      <c r="A3" s="7" t="s">
        <v>6</v>
      </c>
      <c r="B3" s="8"/>
      <c r="C3" s="8"/>
      <c r="D3" s="8"/>
      <c r="E3" s="8"/>
      <c r="F3" s="8"/>
      <c r="G3" s="8"/>
      <c r="H3" s="28"/>
      <c r="I3" s="8"/>
      <c r="J3" s="8"/>
      <c r="K3" s="8"/>
      <c r="L3" s="8"/>
      <c r="M3" s="8"/>
      <c r="N3" s="8"/>
    </row>
    <row r="4" spans="1:14" s="15" customFormat="1" ht="18" x14ac:dyDescent="0.25">
      <c r="A4" s="10"/>
      <c r="B4" s="11"/>
      <c r="C4" s="12"/>
      <c r="D4" s="13"/>
      <c r="E4" s="14"/>
      <c r="F4" s="14"/>
      <c r="G4" s="14"/>
      <c r="H4" s="29"/>
      <c r="I4" s="14"/>
      <c r="J4" s="14"/>
      <c r="K4" s="14"/>
      <c r="L4" s="14"/>
      <c r="M4" s="14"/>
      <c r="N4" s="14"/>
    </row>
    <row r="5" spans="1:14" ht="142.15" customHeight="1" x14ac:dyDescent="0.2">
      <c r="A5" s="8"/>
      <c r="B5" s="57" t="s">
        <v>38</v>
      </c>
      <c r="C5" s="58"/>
      <c r="D5" s="58"/>
      <c r="E5" s="58"/>
      <c r="F5" s="58"/>
      <c r="G5" s="58"/>
      <c r="H5" s="58"/>
      <c r="I5" s="58"/>
      <c r="J5" s="59"/>
      <c r="K5" s="14"/>
      <c r="L5" s="14"/>
      <c r="M5" s="14"/>
      <c r="N5" s="16"/>
    </row>
    <row r="6" spans="1:14" x14ac:dyDescent="0.2">
      <c r="A6" s="8"/>
      <c r="B6" s="16"/>
      <c r="C6" s="16"/>
      <c r="D6" s="16"/>
      <c r="E6" s="16"/>
      <c r="F6" s="16"/>
      <c r="G6" s="16"/>
      <c r="H6" s="23"/>
      <c r="I6" s="16"/>
      <c r="J6" s="16"/>
      <c r="K6" s="16"/>
      <c r="L6" s="16"/>
      <c r="M6" s="16"/>
      <c r="N6" s="16"/>
    </row>
    <row r="7" spans="1:14" x14ac:dyDescent="0.2">
      <c r="A7" s="8"/>
      <c r="B7" s="39" t="s">
        <v>7</v>
      </c>
      <c r="C7" s="16"/>
      <c r="D7" s="18" t="s">
        <v>8</v>
      </c>
      <c r="E7" s="18" t="s">
        <v>9</v>
      </c>
      <c r="F7" s="18" t="s">
        <v>10</v>
      </c>
      <c r="H7" s="23"/>
      <c r="I7" s="16"/>
      <c r="J7" s="16"/>
      <c r="K7" s="16"/>
      <c r="L7" s="16"/>
      <c r="M7" s="16"/>
      <c r="N7" s="16"/>
    </row>
    <row r="8" spans="1:14" x14ac:dyDescent="0.2">
      <c r="A8" s="8"/>
      <c r="B8" s="40" t="s">
        <v>11</v>
      </c>
      <c r="C8" s="41"/>
      <c r="D8" s="43">
        <v>26881.25</v>
      </c>
      <c r="E8" s="43">
        <v>26881.25</v>
      </c>
      <c r="F8" s="36">
        <f>SUM(D8,E8)</f>
        <v>53762.5</v>
      </c>
      <c r="H8" s="23"/>
      <c r="I8" s="16"/>
      <c r="J8" s="16"/>
      <c r="K8" s="16"/>
      <c r="L8" s="16"/>
      <c r="M8" s="16"/>
      <c r="N8" s="16"/>
    </row>
    <row r="9" spans="1:14" x14ac:dyDescent="0.2">
      <c r="A9" s="8"/>
      <c r="B9" s="22"/>
      <c r="C9" s="22"/>
      <c r="D9" s="27"/>
      <c r="E9" s="16"/>
      <c r="F9" s="16"/>
      <c r="G9" s="16"/>
      <c r="H9" s="23"/>
      <c r="I9" s="16"/>
      <c r="J9" s="16"/>
      <c r="K9" s="16"/>
      <c r="L9" s="16"/>
      <c r="M9" s="16"/>
      <c r="N9" s="16"/>
    </row>
    <row r="10" spans="1:14" x14ac:dyDescent="0.2">
      <c r="A10" s="8"/>
      <c r="B10" s="22"/>
      <c r="C10" s="22"/>
      <c r="D10" s="27"/>
      <c r="E10" s="16"/>
      <c r="F10" s="16"/>
      <c r="G10" s="16"/>
      <c r="H10" s="23"/>
      <c r="I10" s="16"/>
      <c r="J10" s="16"/>
      <c r="K10" s="16"/>
      <c r="L10" s="16"/>
      <c r="M10" s="16"/>
      <c r="N10" s="16"/>
    </row>
    <row r="11" spans="1:14" x14ac:dyDescent="0.2">
      <c r="A11" s="8"/>
      <c r="B11" s="39" t="s">
        <v>12</v>
      </c>
      <c r="C11" s="16"/>
      <c r="D11" s="18" t="s">
        <v>13</v>
      </c>
      <c r="E11" s="18" t="s">
        <v>14</v>
      </c>
      <c r="F11" s="18" t="s">
        <v>15</v>
      </c>
      <c r="G11" s="18" t="s">
        <v>16</v>
      </c>
      <c r="H11" s="30"/>
      <c r="I11" s="18" t="s">
        <v>17</v>
      </c>
      <c r="J11" s="18" t="s">
        <v>18</v>
      </c>
      <c r="K11" s="16"/>
      <c r="L11" s="16"/>
      <c r="M11" s="16"/>
    </row>
    <row r="12" spans="1:14" x14ac:dyDescent="0.2">
      <c r="A12" s="8"/>
      <c r="B12" s="40" t="s">
        <v>19</v>
      </c>
      <c r="C12" s="41"/>
      <c r="D12" s="24">
        <v>1000000</v>
      </c>
      <c r="E12" s="24">
        <v>1000000</v>
      </c>
      <c r="F12" s="24">
        <v>1000000</v>
      </c>
      <c r="G12" s="24">
        <v>1000000</v>
      </c>
      <c r="H12" s="30"/>
      <c r="I12" s="24">
        <v>1000000</v>
      </c>
      <c r="J12" s="24">
        <v>1000000</v>
      </c>
      <c r="K12" s="16"/>
      <c r="L12" s="16"/>
      <c r="M12" s="16"/>
    </row>
    <row r="13" spans="1:14" x14ac:dyDescent="0.2">
      <c r="A13" s="8"/>
      <c r="B13" s="17" t="s">
        <v>20</v>
      </c>
      <c r="C13" s="34"/>
      <c r="D13" s="25">
        <v>0.05</v>
      </c>
      <c r="E13" s="25">
        <v>0.1</v>
      </c>
      <c r="F13" s="25">
        <v>0.12</v>
      </c>
      <c r="G13" s="25">
        <v>0.15</v>
      </c>
      <c r="H13" s="30"/>
      <c r="I13" s="25">
        <v>0.15</v>
      </c>
      <c r="J13" s="25">
        <v>0.15</v>
      </c>
      <c r="K13" s="16"/>
      <c r="L13" s="16"/>
      <c r="M13" s="16"/>
    </row>
    <row r="14" spans="1:14" x14ac:dyDescent="0.2">
      <c r="A14" s="8"/>
      <c r="B14" s="38" t="s">
        <v>21</v>
      </c>
      <c r="C14" s="34"/>
      <c r="D14" s="25">
        <f>1-D13</f>
        <v>0.95</v>
      </c>
      <c r="E14" s="25">
        <f>1-E13</f>
        <v>0.9</v>
      </c>
      <c r="F14" s="25">
        <f>1-F13</f>
        <v>0.88</v>
      </c>
      <c r="G14" s="25">
        <f>1-G13</f>
        <v>0.85</v>
      </c>
      <c r="H14" s="30"/>
      <c r="I14" s="25">
        <f>1-I13</f>
        <v>0.85</v>
      </c>
      <c r="J14" s="25">
        <f>1-J13</f>
        <v>0.85</v>
      </c>
      <c r="K14" s="16"/>
      <c r="L14" s="16"/>
      <c r="M14" s="16"/>
    </row>
    <row r="15" spans="1:14" s="21" customFormat="1" x14ac:dyDescent="0.2">
      <c r="A15" s="23"/>
      <c r="B15" s="38" t="s">
        <v>22</v>
      </c>
      <c r="C15" s="34"/>
      <c r="D15" s="24">
        <f t="shared" ref="D15:J15" si="0">D13*D12</f>
        <v>50000</v>
      </c>
      <c r="E15" s="24">
        <f t="shared" si="0"/>
        <v>100000</v>
      </c>
      <c r="F15" s="24">
        <f t="shared" si="0"/>
        <v>120000</v>
      </c>
      <c r="G15" s="24">
        <f t="shared" si="0"/>
        <v>150000</v>
      </c>
      <c r="H15" s="30"/>
      <c r="I15" s="24">
        <f t="shared" si="0"/>
        <v>150000</v>
      </c>
      <c r="J15" s="24">
        <f t="shared" si="0"/>
        <v>150000</v>
      </c>
      <c r="K15" s="23"/>
      <c r="L15" s="23"/>
      <c r="M15" s="23"/>
    </row>
    <row r="16" spans="1:14" x14ac:dyDescent="0.2">
      <c r="A16" s="8"/>
      <c r="B16" s="38" t="s">
        <v>23</v>
      </c>
      <c r="C16" s="34"/>
      <c r="D16" s="24">
        <f t="shared" ref="D16:J16" si="1">D12*D14</f>
        <v>950000</v>
      </c>
      <c r="E16" s="24">
        <f t="shared" si="1"/>
        <v>900000</v>
      </c>
      <c r="F16" s="24">
        <f t="shared" si="1"/>
        <v>880000</v>
      </c>
      <c r="G16" s="24">
        <f t="shared" si="1"/>
        <v>850000</v>
      </c>
      <c r="H16" s="30"/>
      <c r="I16" s="24">
        <f t="shared" si="1"/>
        <v>850000</v>
      </c>
      <c r="J16" s="24">
        <f t="shared" si="1"/>
        <v>850000</v>
      </c>
      <c r="K16" s="16"/>
      <c r="L16" s="16"/>
      <c r="M16" s="16"/>
    </row>
    <row r="17" spans="1:14" x14ac:dyDescent="0.2">
      <c r="A17" s="8"/>
      <c r="B17" s="22"/>
      <c r="C17" s="22"/>
      <c r="D17" s="26"/>
      <c r="E17" s="26"/>
      <c r="F17" s="26"/>
      <c r="G17" s="26"/>
      <c r="H17" s="30"/>
      <c r="I17" s="26"/>
      <c r="J17" s="26"/>
      <c r="K17" s="16"/>
      <c r="L17" s="16"/>
      <c r="M17" s="16"/>
    </row>
    <row r="18" spans="1:14" x14ac:dyDescent="0.2">
      <c r="A18" s="8"/>
      <c r="B18" s="22"/>
      <c r="C18" s="22"/>
      <c r="D18" s="26"/>
      <c r="E18" s="26"/>
      <c r="F18" s="26"/>
      <c r="G18" s="26"/>
      <c r="H18" s="30"/>
      <c r="I18" s="26"/>
      <c r="J18" s="26"/>
      <c r="K18" s="16"/>
      <c r="L18" s="16"/>
      <c r="M18" s="16"/>
    </row>
    <row r="19" spans="1:14" x14ac:dyDescent="0.2">
      <c r="A19" s="8"/>
      <c r="B19" s="39" t="s">
        <v>24</v>
      </c>
      <c r="C19" s="16"/>
      <c r="D19" s="18" t="s">
        <v>13</v>
      </c>
      <c r="E19" s="18" t="s">
        <v>14</v>
      </c>
      <c r="F19" s="18" t="s">
        <v>15</v>
      </c>
      <c r="G19" s="18" t="s">
        <v>16</v>
      </c>
      <c r="H19" s="30"/>
      <c r="I19" s="18" t="s">
        <v>17</v>
      </c>
      <c r="J19" s="18" t="s">
        <v>18</v>
      </c>
      <c r="K19" s="16"/>
      <c r="L19" s="16"/>
      <c r="M19" s="16"/>
      <c r="N19" s="16"/>
    </row>
    <row r="20" spans="1:14" x14ac:dyDescent="0.2">
      <c r="A20" s="8"/>
      <c r="B20" s="38" t="s">
        <v>25</v>
      </c>
      <c r="C20" s="34"/>
      <c r="D20" s="46">
        <v>0.19603991630464498</v>
      </c>
      <c r="E20" s="46">
        <v>0.20455435495751592</v>
      </c>
      <c r="F20" s="46">
        <v>0.21139514815696644</v>
      </c>
      <c r="G20" s="46">
        <v>0.21847536911839779</v>
      </c>
      <c r="H20" s="47"/>
      <c r="I20" s="46">
        <v>0.22580339781347913</v>
      </c>
      <c r="J20" s="46">
        <v>0.23338790751288838</v>
      </c>
      <c r="K20" s="16"/>
      <c r="L20" s="16"/>
      <c r="M20" s="16"/>
    </row>
    <row r="21" spans="1:14" x14ac:dyDescent="0.2">
      <c r="A21" s="8"/>
      <c r="B21" s="38" t="s">
        <v>26</v>
      </c>
      <c r="C21" s="34"/>
      <c r="D21" s="46">
        <v>0.19603991630464498</v>
      </c>
      <c r="E21" s="46">
        <v>0.20455435495751592</v>
      </c>
      <c r="F21" s="46">
        <v>0.21139514815696644</v>
      </c>
      <c r="G21" s="46">
        <v>0.21847536911839779</v>
      </c>
      <c r="H21" s="47"/>
      <c r="I21" s="46">
        <v>0.22580339781347913</v>
      </c>
      <c r="J21" s="46">
        <v>0.23338790751288838</v>
      </c>
      <c r="K21" s="16"/>
      <c r="L21" s="16"/>
      <c r="M21" s="16"/>
    </row>
    <row r="22" spans="1:14" x14ac:dyDescent="0.2">
      <c r="A22" s="8"/>
      <c r="B22" s="40" t="s">
        <v>27</v>
      </c>
      <c r="C22" s="41"/>
      <c r="D22" s="36">
        <f>(D21*D16)+(D15*D20)</f>
        <v>196039.91630464498</v>
      </c>
      <c r="E22" s="36">
        <f>(E21*E16)+(E15*E20)</f>
        <v>204554.35495751593</v>
      </c>
      <c r="F22" s="36">
        <f>(F21*F16)+(F15*F20)</f>
        <v>211395.14815696646</v>
      </c>
      <c r="G22" s="36">
        <f>(G21*G16)+(G15*G20)</f>
        <v>218475.36911839779</v>
      </c>
      <c r="H22" s="37"/>
      <c r="I22" s="36">
        <f>(I21*I16)+(I15*I20)</f>
        <v>225803.39781347913</v>
      </c>
      <c r="J22" s="36">
        <f>(J21*J16)+(J15*J20)</f>
        <v>233387.90751288837</v>
      </c>
      <c r="K22" s="16"/>
      <c r="L22" s="13"/>
      <c r="M22" s="16"/>
    </row>
    <row r="23" spans="1:14" ht="12.4" customHeight="1" x14ac:dyDescent="0.2">
      <c r="A23" s="8"/>
      <c r="B23" s="60" t="s">
        <v>28</v>
      </c>
      <c r="C23" s="60"/>
      <c r="D23" s="60"/>
      <c r="E23" s="60"/>
      <c r="F23" s="60"/>
      <c r="G23" s="60"/>
      <c r="H23" s="60"/>
      <c r="I23" s="60"/>
      <c r="J23" s="60"/>
      <c r="K23" s="16"/>
      <c r="L23" s="16"/>
      <c r="M23" s="16"/>
    </row>
    <row r="24" spans="1:14" ht="13.15" customHeight="1" x14ac:dyDescent="0.2">
      <c r="A24" s="8"/>
      <c r="B24" s="60"/>
      <c r="C24" s="60"/>
      <c r="D24" s="60"/>
      <c r="E24" s="60"/>
      <c r="F24" s="60"/>
      <c r="G24" s="60"/>
      <c r="H24" s="60"/>
      <c r="I24" s="60"/>
      <c r="J24" s="60"/>
      <c r="K24" s="16"/>
      <c r="L24" s="16"/>
      <c r="M24" s="16"/>
    </row>
    <row r="25" spans="1:14" ht="17.649999999999999" customHeight="1" x14ac:dyDescent="0.2">
      <c r="A25" s="8"/>
      <c r="B25" s="60"/>
      <c r="C25" s="60"/>
      <c r="D25" s="60"/>
      <c r="E25" s="60"/>
      <c r="F25" s="60"/>
      <c r="G25" s="60"/>
      <c r="H25" s="60"/>
      <c r="I25" s="60"/>
      <c r="J25" s="60"/>
      <c r="K25" s="16"/>
      <c r="L25" s="16"/>
      <c r="M25" s="16"/>
    </row>
    <row r="26" spans="1:14" x14ac:dyDescent="0.2">
      <c r="A26" s="8"/>
      <c r="B26" s="22"/>
      <c r="C26" s="22"/>
      <c r="D26" s="26"/>
      <c r="E26" s="26"/>
      <c r="F26" s="26"/>
      <c r="G26" s="26"/>
      <c r="H26" s="30"/>
      <c r="I26" s="26"/>
      <c r="J26" s="26"/>
      <c r="K26" s="16"/>
      <c r="L26" s="16"/>
      <c r="M26" s="16"/>
    </row>
    <row r="27" spans="1:14" x14ac:dyDescent="0.2">
      <c r="A27" s="8"/>
      <c r="B27" s="39" t="s">
        <v>29</v>
      </c>
      <c r="C27" s="16"/>
      <c r="D27" s="18" t="s">
        <v>13</v>
      </c>
      <c r="E27" s="18" t="s">
        <v>14</v>
      </c>
      <c r="F27" s="18" t="s">
        <v>15</v>
      </c>
      <c r="G27" s="18" t="s">
        <v>16</v>
      </c>
      <c r="H27" s="30"/>
      <c r="I27" s="18" t="s">
        <v>17</v>
      </c>
      <c r="J27" s="18" t="s">
        <v>18</v>
      </c>
      <c r="K27" s="16"/>
      <c r="L27" s="16"/>
      <c r="M27" s="16"/>
      <c r="N27" s="16"/>
    </row>
    <row r="28" spans="1:14" x14ac:dyDescent="0.2">
      <c r="A28" s="8"/>
      <c r="B28" s="17" t="s">
        <v>30</v>
      </c>
      <c r="C28" s="34"/>
      <c r="D28" s="44">
        <v>7.9000000000000001E-2</v>
      </c>
      <c r="E28" s="44">
        <v>8.1000000000000003E-2</v>
      </c>
      <c r="F28" s="44">
        <v>8.3000000000000004E-2</v>
      </c>
      <c r="G28" s="44">
        <v>8.5000000000000006E-2</v>
      </c>
      <c r="H28" s="45"/>
      <c r="I28" s="44">
        <v>8.5999999999999993E-2</v>
      </c>
      <c r="J28" s="44">
        <v>8.5999999999999993E-2</v>
      </c>
      <c r="K28" s="16"/>
      <c r="L28" s="16"/>
      <c r="M28" s="16"/>
    </row>
    <row r="29" spans="1:14" x14ac:dyDescent="0.2">
      <c r="A29" s="8"/>
      <c r="B29" s="17" t="s">
        <v>31</v>
      </c>
      <c r="C29" s="34"/>
      <c r="D29" s="44">
        <v>7.9000000000000001E-2</v>
      </c>
      <c r="E29" s="44">
        <v>8.1000000000000003E-2</v>
      </c>
      <c r="F29" s="44">
        <v>8.3000000000000004E-2</v>
      </c>
      <c r="G29" s="44">
        <v>8.5000000000000006E-2</v>
      </c>
      <c r="H29" s="45"/>
      <c r="I29" s="44">
        <v>8.5999999999999993E-2</v>
      </c>
      <c r="J29" s="44">
        <v>8.5999999999999993E-2</v>
      </c>
      <c r="L29" s="16"/>
      <c r="M29" s="16"/>
    </row>
    <row r="30" spans="1:14" x14ac:dyDescent="0.2">
      <c r="B30" s="17" t="s">
        <v>32</v>
      </c>
      <c r="C30" s="34"/>
      <c r="D30" s="44">
        <v>7.9000000000000001E-2</v>
      </c>
      <c r="E30" s="44">
        <v>8.1000000000000003E-2</v>
      </c>
      <c r="F30" s="44">
        <v>8.3000000000000004E-2</v>
      </c>
      <c r="G30" s="44">
        <v>8.5000000000000006E-2</v>
      </c>
      <c r="H30" s="45"/>
      <c r="I30" s="44">
        <v>8.5999999999999993E-2</v>
      </c>
      <c r="J30" s="44">
        <v>8.5999999999999993E-2</v>
      </c>
    </row>
    <row r="31" spans="1:14" x14ac:dyDescent="0.2">
      <c r="B31" s="17" t="s">
        <v>33</v>
      </c>
      <c r="C31" s="34"/>
      <c r="D31" s="44">
        <v>7.9000000000000001E-2</v>
      </c>
      <c r="E31" s="44">
        <v>8.1000000000000003E-2</v>
      </c>
      <c r="F31" s="44">
        <v>8.3000000000000004E-2</v>
      </c>
      <c r="G31" s="44">
        <v>8.5000000000000006E-2</v>
      </c>
      <c r="H31" s="45"/>
      <c r="I31" s="44">
        <v>8.5999999999999993E-2</v>
      </c>
      <c r="J31" s="44">
        <v>8.5999999999999993E-2</v>
      </c>
    </row>
    <row r="32" spans="1:14" x14ac:dyDescent="0.2">
      <c r="B32" s="17" t="s">
        <v>34</v>
      </c>
      <c r="C32" s="34"/>
      <c r="D32" s="44">
        <v>7.9000000000000001E-2</v>
      </c>
      <c r="E32" s="44">
        <v>8.1000000000000003E-2</v>
      </c>
      <c r="F32" s="44">
        <v>8.3000000000000004E-2</v>
      </c>
      <c r="G32" s="44">
        <v>8.5000000000000006E-2</v>
      </c>
      <c r="H32" s="45"/>
      <c r="I32" s="44">
        <v>8.5999999999999993E-2</v>
      </c>
      <c r="J32" s="44">
        <v>8.5999999999999993E-2</v>
      </c>
    </row>
    <row r="33" spans="1:13" x14ac:dyDescent="0.2">
      <c r="B33" s="38" t="s">
        <v>35</v>
      </c>
      <c r="C33" s="34"/>
      <c r="D33" s="44">
        <v>7.9000000000000001E-2</v>
      </c>
      <c r="E33" s="44">
        <v>8.1000000000000003E-2</v>
      </c>
      <c r="F33" s="44">
        <v>8.3000000000000004E-2</v>
      </c>
      <c r="G33" s="44">
        <v>8.5000000000000006E-2</v>
      </c>
      <c r="H33" s="45"/>
      <c r="I33" s="44">
        <v>8.5999999999999993E-2</v>
      </c>
      <c r="J33" s="44">
        <v>8.5999999999999993E-2</v>
      </c>
    </row>
    <row r="34" spans="1:13" x14ac:dyDescent="0.2">
      <c r="B34" s="22"/>
      <c r="C34" s="22"/>
      <c r="D34" s="26"/>
      <c r="E34" s="26"/>
      <c r="F34" s="26"/>
      <c r="G34" s="26"/>
      <c r="H34" s="30"/>
      <c r="I34" s="26"/>
      <c r="J34" s="26"/>
    </row>
    <row r="35" spans="1:13" x14ac:dyDescent="0.2">
      <c r="A35" s="8"/>
      <c r="H35" s="30"/>
      <c r="I35" s="16"/>
      <c r="J35" s="16"/>
      <c r="K35" s="16"/>
      <c r="L35" s="16"/>
      <c r="M35" s="16"/>
    </row>
    <row r="36" spans="1:13" x14ac:dyDescent="0.2">
      <c r="B36" s="39" t="s">
        <v>36</v>
      </c>
      <c r="H36" s="30"/>
    </row>
    <row r="37" spans="1:13" ht="13.15" customHeight="1" x14ac:dyDescent="0.2">
      <c r="B37" s="38" t="s">
        <v>39</v>
      </c>
      <c r="C37" s="34"/>
      <c r="D37" s="35">
        <f>D22*12</f>
        <v>2352478.9956557397</v>
      </c>
      <c r="E37" s="35">
        <f>E22*12</f>
        <v>2454652.259490191</v>
      </c>
      <c r="F37" s="35">
        <f>F22*12</f>
        <v>2536741.7778835976</v>
      </c>
      <c r="G37" s="35">
        <f>G22*12</f>
        <v>2621704.4294207734</v>
      </c>
      <c r="H37" s="30"/>
      <c r="I37" s="35">
        <f>I22*12</f>
        <v>2709640.7737617493</v>
      </c>
      <c r="J37" s="35">
        <f>J22*12</f>
        <v>2800654.8901546607</v>
      </c>
    </row>
    <row r="38" spans="1:13" ht="13.15" customHeight="1" x14ac:dyDescent="0.2">
      <c r="H38" s="30"/>
    </row>
    <row r="39" spans="1:13" ht="13.15" customHeight="1" x14ac:dyDescent="0.2">
      <c r="C39" s="42"/>
      <c r="D39" s="33"/>
      <c r="F39" s="32" t="s">
        <v>37</v>
      </c>
      <c r="G39" s="20">
        <f>SUM(D37:G37)+F8</f>
        <v>10019339.962450301</v>
      </c>
      <c r="H39" s="30"/>
    </row>
    <row r="40" spans="1:13" ht="13.15" customHeight="1" x14ac:dyDescent="0.2">
      <c r="B40" s="42"/>
      <c r="C40" s="42"/>
      <c r="D40" s="33"/>
      <c r="H40" s="30"/>
    </row>
    <row r="41" spans="1:13" ht="13.15" customHeight="1" x14ac:dyDescent="0.2">
      <c r="B41" s="42"/>
      <c r="C41" s="42"/>
      <c r="D41" s="33"/>
    </row>
    <row r="42" spans="1:13" x14ac:dyDescent="0.2">
      <c r="B42" s="42"/>
      <c r="C42" s="42"/>
    </row>
    <row r="43" spans="1:13" ht="59.65" customHeight="1" x14ac:dyDescent="0.2">
      <c r="B43" s="42"/>
      <c r="C43" s="42"/>
    </row>
  </sheetData>
  <sheetProtection algorithmName="SHA-512" hashValue="T1jmottOhTQaWl5I5tVDgsjTDCrg8Pcxg3s3DvWazqczoSKa4lNeLkYLY+hWW90yrTXNyrSwjRSAW/l9O889sg==" saltValue="TaIyOoaPykz6swFMWJcUww==" spinCount="100000" sheet="1" objects="1" scenarios="1" formatCells="0"/>
  <protectedRanges>
    <protectedRange sqref="F2:G2 D8:E8 D20:J21 D28:J33" name="Range1"/>
  </protectedRanges>
  <mergeCells count="3">
    <mergeCell ref="F2:G2"/>
    <mergeCell ref="B5:J5"/>
    <mergeCell ref="B23:J25"/>
  </mergeCells>
  <printOptions horizontalCentered="1"/>
  <pageMargins left="0.7" right="0.7" top="0.75" bottom="0.75" header="0.3" footer="0.3"/>
  <pageSetup scale="67" orientation="landscape" r:id="rId1"/>
  <headerFooter alignWithMargins="0">
    <oddHeader>&amp;C&amp;G</oddHeader>
    <oddFooter>&amp;C&amp;P of &amp;N</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772B2E559D3E54F983FDC691894B695" ma:contentTypeVersion="6" ma:contentTypeDescription="Create a new document." ma:contentTypeScope="" ma:versionID="5786bd3f71d75d12e6f3e82434f3cb65">
  <xsd:schema xmlns:xsd="http://www.w3.org/2001/XMLSchema" xmlns:xs="http://www.w3.org/2001/XMLSchema" xmlns:p="http://schemas.microsoft.com/office/2006/metadata/properties" xmlns:ns2="27dbe974-e7be-475b-97e1-0cbc2bbb9cdf" xmlns:ns3="82bc825b-bca9-4b2a-901e-f9744075fa18" targetNamespace="http://schemas.microsoft.com/office/2006/metadata/properties" ma:root="true" ma:fieldsID="bfa0180c718923b091a058c78528e167" ns2:_="" ns3:_="">
    <xsd:import namespace="27dbe974-e7be-475b-97e1-0cbc2bbb9cdf"/>
    <xsd:import namespace="82bc825b-bca9-4b2a-901e-f9744075fa1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dbe974-e7be-475b-97e1-0cbc2bbb9c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2bc825b-bca9-4b2a-901e-f9744075fa18"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72F5612-43AF-45DF-BC4B-29AAD8D261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dbe974-e7be-475b-97e1-0cbc2bbb9cdf"/>
    <ds:schemaRef ds:uri="82bc825b-bca9-4b2a-901e-f9744075fa1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877226-E4C8-41A5-89CE-30AA1F6F6CC5}">
  <ds:schemaRefs>
    <ds:schemaRef ds:uri="http://schemas.microsoft.com/sharepoint/v3/contenttype/forms"/>
  </ds:schemaRefs>
</ds:datastoreItem>
</file>

<file path=customXml/itemProps3.xml><?xml version="1.0" encoding="utf-8"?>
<ds:datastoreItem xmlns:ds="http://schemas.openxmlformats.org/officeDocument/2006/customXml" ds:itemID="{4DD7CFF5-F075-4CD7-8C2D-804EE090C804}">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Title</vt:lpstr>
      <vt:lpstr>Summary</vt:lpstr>
      <vt:lpstr>Summary!Print_Area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2015-03-10T17:34:19Z</dcterms:created>
  <dcterms:modified xsi:type="dcterms:W3CDTF">2022-07-13T13:15:13Z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0x0101007772B2E559D3E54F983FDC691894B695</vt:lpwstr>
  </property>
</Properties>
</file>